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ari\Documents\__Projekti ON_15nov14__\Ohjausryhmälle\2015-03\"/>
    </mc:Choice>
  </mc:AlternateContent>
  <bookViews>
    <workbookView xWindow="240" yWindow="170" windowWidth="13260" windowHeight="7380" tabRatio="698" activeTab="1"/>
  </bookViews>
  <sheets>
    <sheet name="UUSI" sheetId="1" r:id="rId1"/>
    <sheet name="LISTS" sheetId="2" r:id="rId2"/>
  </sheets>
  <definedNames>
    <definedName name="Acctype">LISTS!$K$3:$K$6</definedName>
    <definedName name="Avoid">LISTS!$E$3:$E$10</definedName>
    <definedName name="Freq">LISTS!$B$3:$B$10</definedName>
    <definedName name="_xlnm.Print_Area" localSheetId="0">UUSI!$A$1:$F$33</definedName>
    <definedName name="Recover">LISTS!$H$3:$H$10</definedName>
  </definedNames>
  <calcPr calcId="152511"/>
</workbook>
</file>

<file path=xl/calcChain.xml><?xml version="1.0" encoding="utf-8"?>
<calcChain xmlns="http://schemas.openxmlformats.org/spreadsheetml/2006/main">
  <c r="F28" i="1" l="1"/>
  <c r="F29" i="1" s="1"/>
  <c r="H27" i="1"/>
  <c r="C28" i="1" l="1"/>
  <c r="B28" i="1" l="1"/>
  <c r="D30" i="1" s="1"/>
  <c r="E28" i="1"/>
  <c r="E30" i="1" l="1"/>
  <c r="F30" i="1" s="1"/>
  <c r="F31" i="1" s="1"/>
  <c r="C32" i="1" l="1"/>
  <c r="D32" i="1"/>
</calcChain>
</file>

<file path=xl/sharedStrings.xml><?xml version="1.0" encoding="utf-8"?>
<sst xmlns="http://schemas.openxmlformats.org/spreadsheetml/2006/main" count="90" uniqueCount="64">
  <si>
    <t>Tarkasteltava ilmiö</t>
  </si>
  <si>
    <t>Määrittele ja rajaa ilmiö</t>
  </si>
  <si>
    <t>Uhkien kuvaus</t>
  </si>
  <si>
    <t>Skenaarion kuvaus</t>
  </si>
  <si>
    <t>Huomioitavat alustyypit</t>
  </si>
  <si>
    <t>Paikat / Sijainnit</t>
  </si>
  <si>
    <t>Tarkasteltava ajanjakso</t>
  </si>
  <si>
    <t>Muita tarkennuksia</t>
  </si>
  <si>
    <t>Työkalu ilmiöriskin arvioimista varten</t>
  </si>
  <si>
    <t>Skenaarion analyysi</t>
  </si>
  <si>
    <t>Suojausten kuvaukset</t>
  </si>
  <si>
    <t>Riskiarviointi</t>
  </si>
  <si>
    <t>Tulos</t>
  </si>
  <si>
    <t>3.1 Käynnistävät tekijät</t>
  </si>
  <si>
    <t>3.2 Välitön onnettomuusvaara</t>
  </si>
  <si>
    <t>3.3 Onnettomuus (                        )</t>
  </si>
  <si>
    <t>(kuvaile onnettomuustyyppi)</t>
  </si>
  <si>
    <t>(määrittele tilanne, jossa ollaan saavutettu "välitön onnettomuusvaara")</t>
  </si>
  <si>
    <t>(kuvaile tekijät, joita ilman skenaario ei voi toteutua ja/tai jotka käynnistävät sen)</t>
  </si>
  <si>
    <t>(mitkä ovat ne uhat, jotka luovat tilanteeseen vaarojn)</t>
  </si>
  <si>
    <t>(miten uhat materialisoituvat ja aiheuttavat onnettomuuden)</t>
  </si>
  <si>
    <t>(kokonaisuudessaan - ilmiöön voi sisältyä useampi skenaario)</t>
  </si>
  <si>
    <t>Kuinka usein käynnistävät tekijät ovat läsnä?</t>
  </si>
  <si>
    <t>Ehkäisevät suojaukset pettävät arviolta…</t>
  </si>
  <si>
    <t>Palauttavat suojaukset pettävät arviolta…</t>
  </si>
  <si>
    <t>Lähestulkoon aina</t>
  </si>
  <si>
    <t>Joka 10:s kerta</t>
  </si>
  <si>
    <t>Joka 100:s kerta</t>
  </si>
  <si>
    <t>Joka 1000:s kerta</t>
  </si>
  <si>
    <t>Joka 10000:s kerta</t>
  </si>
  <si>
    <t>Joka 100000:s kerta</t>
  </si>
  <si>
    <t>Joka Miljoonas kerta</t>
  </si>
  <si>
    <t>Joka 10M:s kerta</t>
  </si>
  <si>
    <t>Onnettomuuden seuraus (esim.)</t>
  </si>
  <si>
    <t>Onnettomuuden pisteet</t>
  </si>
  <si>
    <t>Lopeta ko. toiminta heti</t>
  </si>
  <si>
    <t>Varmista turvallisuustason ylläpito</t>
  </si>
  <si>
    <t>Tarkkaile turvallisuustasoa</t>
  </si>
  <si>
    <t>Hyväksyttävä taso - ei toimenpiteitä</t>
  </si>
  <si>
    <t>4.1 Välittömän onnettomuusvaaran välttäminen</t>
  </si>
  <si>
    <t>4.2 Palauttaminen turvalliseen tilaan ennen onnettomuutta</t>
  </si>
  <si>
    <t>(kuvaile suojaukset)</t>
  </si>
  <si>
    <t>Lähes joka kerta</t>
  </si>
  <si>
    <t>Noin joka 100:s kerta</t>
  </si>
  <si>
    <t>Noin joka 1000:s kerta</t>
  </si>
  <si>
    <t>Noin joka 10000:s kerta</t>
  </si>
  <si>
    <t>Noin joka 100000:s kerta</t>
  </si>
  <si>
    <t>Noin joka miljoonas kerta</t>
  </si>
  <si>
    <t>Noin joka 10M:s kerta</t>
  </si>
  <si>
    <t>(kuvaile toimenpiteitä)</t>
  </si>
  <si>
    <t>Toimenpiteet:</t>
  </si>
  <si>
    <t>6.1 Tulos</t>
  </si>
  <si>
    <t>Välittömän onnettomuusvaaran yleisyys:</t>
  </si>
  <si>
    <t>Onnettomuuden yleisyys:</t>
  </si>
  <si>
    <t>Onnettomuuden seuraus olisi… (laske yhteen kolmen vakavuus-dimension riskipisteet)</t>
  </si>
  <si>
    <t xml:space="preserve">Hyväksyttävä vain jos parantaminen erittäin kallista/vaikeaa. </t>
  </si>
  <si>
    <t>200 kuol tai yli</t>
  </si>
  <si>
    <t>pisteet suhteessa 10e-5 rajapisteisiin</t>
  </si>
  <si>
    <t>sallittu tod näk</t>
  </si>
  <si>
    <t>onn tod / sallittu</t>
  </si>
  <si>
    <t>pitää eron rajoissa</t>
  </si>
  <si>
    <t>Ero hyväksyttävään tasoon</t>
  </si>
  <si>
    <t>Hyväksyttävä taso</t>
  </si>
  <si>
    <t>Lopputulos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</si>
</sst>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E+00"/>
    <numFmt numFmtId="165" formatCode="0.0"/>
    <numFmt numFmtId="166" formatCode="0.0E+00"/>
  </numFmts>
  <fonts count="18" x14ac:knownFonts="1">
    <font>
      <sz val="10"/>
      <name val="Arial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24"/>
      <color indexed="12"/>
      <name val="Arial"/>
      <family val="2"/>
    </font>
    <font>
      <b/>
      <sz val="24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3" tint="0.39997558519241921"/>
      <name val="Arial"/>
      <family val="2"/>
    </font>
    <font>
      <sz val="9"/>
      <color theme="3" tint="0.39997558519241921"/>
      <name val="Arial"/>
      <family val="2"/>
    </font>
    <font>
      <sz val="10"/>
      <color theme="0" tint="-0.14999847407452621"/>
      <name val="Arial"/>
      <family val="2"/>
    </font>
    <font>
      <sz val="10"/>
      <color theme="0" tint="-0.249977111117893"/>
      <name val="Arial"/>
      <family val="2"/>
    </font>
    <font>
      <b/>
      <sz val="16"/>
      <color theme="0" tint="-0.249977111117893"/>
      <name val="Arial"/>
      <family val="2"/>
    </font>
    <font>
      <b/>
      <i/>
      <sz val="10"/>
      <name val="Arial"/>
      <family val="2"/>
    </font>
    <font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64" fontId="0" fillId="0" borderId="0" xfId="0" applyNumberFormat="1"/>
    <xf numFmtId="164" fontId="0" fillId="0" borderId="0" xfId="0" applyNumberFormat="1" applyAlignment="1">
      <alignment horizontal="left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1" fillId="2" borderId="0" xfId="0" applyFont="1" applyFill="1" applyAlignment="1">
      <alignment wrapText="1"/>
    </xf>
    <xf numFmtId="0" fontId="0" fillId="2" borderId="0" xfId="0" applyFill="1"/>
    <xf numFmtId="0" fontId="1" fillId="2" borderId="0" xfId="0" applyFont="1" applyFill="1"/>
    <xf numFmtId="164" fontId="0" fillId="2" borderId="0" xfId="0" applyNumberFormat="1" applyFill="1"/>
    <xf numFmtId="164" fontId="1" fillId="2" borderId="0" xfId="0" applyNumberFormat="1" applyFont="1" applyFill="1" applyAlignment="1">
      <alignment wrapText="1"/>
    </xf>
    <xf numFmtId="164" fontId="0" fillId="2" borderId="0" xfId="0" applyNumberFormat="1" applyFill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1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4" fillId="9" borderId="4" xfId="0" applyFont="1" applyFill="1" applyBorder="1" applyAlignment="1">
      <alignment vertical="center"/>
    </xf>
    <xf numFmtId="0" fontId="4" fillId="10" borderId="26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right" vertical="center"/>
    </xf>
    <xf numFmtId="0" fontId="8" fillId="6" borderId="27" xfId="0" applyFont="1" applyFill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 wrapText="1"/>
    </xf>
    <xf numFmtId="0" fontId="8" fillId="8" borderId="29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" fontId="0" fillId="10" borderId="4" xfId="0" applyNumberFormat="1" applyFill="1" applyBorder="1" applyAlignment="1">
      <alignment horizontal="center" vertical="center" wrapText="1"/>
    </xf>
    <xf numFmtId="1" fontId="0" fillId="0" borderId="0" xfId="0" applyNumberFormat="1" applyAlignment="1">
      <alignment wrapText="1"/>
    </xf>
    <xf numFmtId="165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11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6" fontId="13" fillId="0" borderId="4" xfId="0" applyNumberFormat="1" applyFont="1" applyBorder="1" applyAlignment="1">
      <alignment horizontal="center" vertical="center" wrapText="1"/>
    </xf>
    <xf numFmtId="11" fontId="13" fillId="0" borderId="4" xfId="0" applyNumberFormat="1" applyFont="1" applyBorder="1" applyAlignment="1">
      <alignment horizontal="center" vertical="center" wrapText="1"/>
    </xf>
    <xf numFmtId="2" fontId="13" fillId="0" borderId="4" xfId="0" applyNumberFormat="1" applyFont="1" applyBorder="1" applyAlignment="1">
      <alignment horizontal="center" vertical="center" wrapText="1"/>
    </xf>
    <xf numFmtId="0" fontId="14" fillId="0" borderId="0" xfId="0" applyFont="1"/>
    <xf numFmtId="0" fontId="4" fillId="0" borderId="8" xfId="0" applyFont="1" applyBorder="1" applyAlignment="1">
      <alignment horizontal="right" vertical="center"/>
    </xf>
    <xf numFmtId="0" fontId="0" fillId="0" borderId="27" xfId="0" applyBorder="1"/>
    <xf numFmtId="0" fontId="16" fillId="0" borderId="31" xfId="0" applyFont="1" applyFill="1" applyBorder="1" applyAlignment="1">
      <alignment horizontal="center" vertical="center" wrapText="1"/>
    </xf>
    <xf numFmtId="1" fontId="9" fillId="0" borderId="11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left"/>
    </xf>
    <xf numFmtId="0" fontId="3" fillId="0" borderId="17" xfId="0" applyFont="1" applyBorder="1" applyAlignment="1">
      <alignment horizontal="center"/>
    </xf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0" xfId="0" applyAlignment="1"/>
    <xf numFmtId="0" fontId="0" fillId="0" borderId="21" xfId="0" applyBorder="1" applyAlignment="1"/>
    <xf numFmtId="0" fontId="0" fillId="0" borderId="22" xfId="0" applyBorder="1" applyAlignment="1"/>
    <xf numFmtId="0" fontId="0" fillId="0" borderId="23" xfId="0" applyBorder="1" applyAlignment="1"/>
    <xf numFmtId="0" fontId="0" fillId="0" borderId="24" xfId="0" applyBorder="1" applyAlignment="1"/>
    <xf numFmtId="0" fontId="4" fillId="10" borderId="32" xfId="0" applyFont="1" applyFill="1" applyBorder="1" applyAlignment="1">
      <alignment horizontal="center" vertical="center" wrapText="1"/>
    </xf>
    <xf numFmtId="0" fontId="0" fillId="10" borderId="33" xfId="0" applyFill="1" applyBorder="1" applyAlignment="1">
      <alignment horizontal="center" vertical="center"/>
    </xf>
    <xf numFmtId="0" fontId="0" fillId="10" borderId="25" xfId="0" applyFill="1" applyBorder="1" applyAlignment="1">
      <alignment horizontal="center" vertical="center"/>
    </xf>
    <xf numFmtId="2" fontId="15" fillId="0" borderId="12" xfId="0" applyNumberFormat="1" applyFont="1" applyFill="1" applyBorder="1" applyAlignment="1">
      <alignment horizontal="center" vertical="center"/>
    </xf>
    <xf numFmtId="0" fontId="14" fillId="0" borderId="14" xfId="0" applyFont="1" applyBorder="1" applyAlignment="1"/>
    <xf numFmtId="0" fontId="1" fillId="0" borderId="8" xfId="0" applyFont="1" applyBorder="1" applyAlignment="1">
      <alignment vertical="center"/>
    </xf>
    <xf numFmtId="0" fontId="0" fillId="0" borderId="10" xfId="0" applyBorder="1" applyAlignment="1"/>
    <xf numFmtId="0" fontId="1" fillId="10" borderId="8" xfId="0" applyFont="1" applyFill="1" applyBorder="1" applyAlignment="1">
      <alignment horizontal="left" vertical="center" wrapText="1"/>
    </xf>
    <xf numFmtId="0" fontId="1" fillId="10" borderId="10" xfId="0" applyFont="1" applyFill="1" applyBorder="1" applyAlignment="1"/>
    <xf numFmtId="0" fontId="1" fillId="10" borderId="11" xfId="0" applyFont="1" applyFill="1" applyBorder="1" applyAlignment="1"/>
    <xf numFmtId="0" fontId="0" fillId="0" borderId="8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/>
    </xf>
    <xf numFmtId="0" fontId="4" fillId="10" borderId="16" xfId="0" applyFont="1" applyFill="1" applyBorder="1" applyAlignment="1">
      <alignment horizontal="center"/>
    </xf>
    <xf numFmtId="0" fontId="4" fillId="10" borderId="8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/>
    </xf>
    <xf numFmtId="0" fontId="4" fillId="10" borderId="11" xfId="0" applyFont="1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17" fillId="0" borderId="0" xfId="0" applyFont="1" applyAlignment="1">
      <alignment wrapText="1"/>
    </xf>
    <xf numFmtId="1" fontId="17" fillId="0" borderId="0" xfId="0" applyNumberFormat="1" applyFont="1" applyAlignment="1">
      <alignment wrapText="1"/>
    </xf>
  </cellXfs>
  <cellStyles count="1">
    <cellStyle name="Normal" xfId="0" builtinId="0"/>
  </cellStyles>
  <dxfs count="7"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  <dxf>
      <font>
        <condense val="0"/>
        <extend val="0"/>
        <color indexed="40"/>
      </font>
      <fill>
        <patternFill>
          <bgColor indexed="40"/>
        </patternFill>
      </fill>
    </dxf>
    <dxf>
      <font>
        <b val="0"/>
        <i/>
        <condense val="0"/>
        <extend val="0"/>
        <color indexed="1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1</xdr:row>
      <xdr:rowOff>66675</xdr:rowOff>
    </xdr:from>
    <xdr:to>
      <xdr:col>6</xdr:col>
      <xdr:colOff>720030</xdr:colOff>
      <xdr:row>11</xdr:row>
      <xdr:rowOff>123825</xdr:rowOff>
    </xdr:to>
    <xdr:sp macro="" textlink="">
      <xdr:nvSpPr>
        <xdr:cNvPr id="1110" name="WordArt 86"/>
        <xdr:cNvSpPr>
          <a:spLocks noChangeArrowheads="1" noChangeShapeType="1" noTextEdit="1"/>
        </xdr:cNvSpPr>
      </xdr:nvSpPr>
      <xdr:spPr bwMode="auto">
        <a:xfrm rot="5400000">
          <a:off x="7391400" y="2371725"/>
          <a:ext cx="4248150" cy="476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b="1" kern="1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  <a:latin typeface="Arial Black"/>
            </a:rPr>
            <a:t>Täytä</a:t>
          </a:r>
          <a:r>
            <a:rPr lang="en-US" sz="3600" b="1" kern="10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  <a:latin typeface="Arial Black"/>
            </a:rPr>
            <a:t> harmaat kentät</a:t>
          </a:r>
          <a:endParaRPr lang="en-US" sz="3600" b="1" kern="10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  <a:latin typeface="Arial Black"/>
          </a:endParaRPr>
        </a:p>
      </xdr:txBody>
    </xdr:sp>
    <xdr:clientData/>
  </xdr:twoCellAnchor>
  <xdr:twoCellAnchor editAs="oneCell">
    <xdr:from>
      <xdr:col>5</xdr:col>
      <xdr:colOff>1645920</xdr:colOff>
      <xdr:row>10</xdr:row>
      <xdr:rowOff>83820</xdr:rowOff>
    </xdr:from>
    <xdr:to>
      <xdr:col>5</xdr:col>
      <xdr:colOff>1851660</xdr:colOff>
      <xdr:row>10</xdr:row>
      <xdr:rowOff>365760</xdr:rowOff>
    </xdr:to>
    <xdr:pic>
      <xdr:nvPicPr>
        <xdr:cNvPr id="1421" name="Kuva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6820" y="4274820"/>
          <a:ext cx="20574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1341120</xdr:colOff>
      <xdr:row>10</xdr:row>
      <xdr:rowOff>129540</xdr:rowOff>
    </xdr:from>
    <xdr:to>
      <xdr:col>5</xdr:col>
      <xdr:colOff>1554480</xdr:colOff>
      <xdr:row>10</xdr:row>
      <xdr:rowOff>312420</xdr:rowOff>
    </xdr:to>
    <xdr:pic>
      <xdr:nvPicPr>
        <xdr:cNvPr id="1422" name="Kuva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4320540"/>
          <a:ext cx="2133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1074420</xdr:colOff>
      <xdr:row>10</xdr:row>
      <xdr:rowOff>137160</xdr:rowOff>
    </xdr:from>
    <xdr:to>
      <xdr:col>5</xdr:col>
      <xdr:colOff>1264920</xdr:colOff>
      <xdr:row>10</xdr:row>
      <xdr:rowOff>320040</xdr:rowOff>
    </xdr:to>
    <xdr:pic>
      <xdr:nvPicPr>
        <xdr:cNvPr id="1423" name="Kuva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5320" y="4328160"/>
          <a:ext cx="1905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327660</xdr:colOff>
      <xdr:row>12</xdr:row>
      <xdr:rowOff>30480</xdr:rowOff>
    </xdr:from>
    <xdr:to>
      <xdr:col>5</xdr:col>
      <xdr:colOff>1455420</xdr:colOff>
      <xdr:row>20</xdr:row>
      <xdr:rowOff>99060</xdr:rowOff>
    </xdr:to>
    <xdr:pic>
      <xdr:nvPicPr>
        <xdr:cNvPr id="14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6301740"/>
          <a:ext cx="8092440" cy="34213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302711</xdr:colOff>
      <xdr:row>11</xdr:row>
      <xdr:rowOff>68732</xdr:rowOff>
    </xdr:from>
    <xdr:ext cx="3688264" cy="6478890"/>
    <xdr:sp macro="" textlink="">
      <xdr:nvSpPr>
        <xdr:cNvPr id="7" name="Suorakulmio 6"/>
        <xdr:cNvSpPr/>
      </xdr:nvSpPr>
      <xdr:spPr>
        <a:xfrm>
          <a:off x="9608636" y="4678832"/>
          <a:ext cx="3688264" cy="647889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i-FI" sz="24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solidFill>
                <a:srgbClr val="FF0000"/>
              </a:solidFill>
              <a:effectLst/>
            </a:rPr>
            <a:t>TÄRKEÄÄ:</a:t>
          </a:r>
        </a:p>
        <a:p>
          <a:pPr algn="ctr"/>
          <a:r>
            <a:rPr lang="fi-FI" sz="24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Tämä työkalu antaa</a:t>
          </a:r>
          <a:r>
            <a:rPr lang="fi-FI" sz="24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 vastauksia perustuen niihin hyväksyttävien riskien rajoihin, jotka työkaluun on syötetty. Jos rajoiksi annetaan liian sallivat raja-arvot, työkalu voi antaa hyväksyttäviä riskiarvoja tilanteissa, joissa riski ei ole hyväksyttävä. </a:t>
          </a:r>
        </a:p>
        <a:p>
          <a:pPr algn="ctr"/>
          <a:r>
            <a:rPr lang="fi-FI" sz="24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solidFill>
                <a:srgbClr val="FF0000"/>
              </a:solidFill>
              <a:effectLst/>
            </a:rPr>
            <a:t>Työkalun oikeanlaisesta käytöstä sekä hyväksyttävien riskien raja-arvojen oikeellisuudesta on vastuussa työkalun käyttäjä!</a:t>
          </a:r>
          <a:endParaRPr lang="fi-FI" sz="24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solidFill>
              <a:srgbClr val="FF0000"/>
            </a:solidFill>
            <a:effectLst/>
          </a:endParaRPr>
        </a:p>
      </xdr:txBody>
    </xdr:sp>
    <xdr:clientData/>
  </xdr:oneCellAnchor>
  <xdr:twoCellAnchor>
    <xdr:from>
      <xdr:col>6</xdr:col>
      <xdr:colOff>238125</xdr:colOff>
      <xdr:row>23</xdr:row>
      <xdr:rowOff>38100</xdr:rowOff>
    </xdr:from>
    <xdr:to>
      <xdr:col>6</xdr:col>
      <xdr:colOff>542925</xdr:colOff>
      <xdr:row>26</xdr:row>
      <xdr:rowOff>390525</xdr:rowOff>
    </xdr:to>
    <xdr:sp macro="" textlink="">
      <xdr:nvSpPr>
        <xdr:cNvPr id="8" name="WordArt 86"/>
        <xdr:cNvSpPr>
          <a:spLocks noChangeArrowheads="1" noChangeShapeType="1" noTextEdit="1"/>
        </xdr:cNvSpPr>
      </xdr:nvSpPr>
      <xdr:spPr bwMode="auto">
        <a:xfrm rot="5400000">
          <a:off x="7820025" y="12353925"/>
          <a:ext cx="3752850" cy="3048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b="1" kern="1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  <a:latin typeface="Arial Black"/>
            </a:rPr>
            <a:t>Täytä</a:t>
          </a:r>
          <a:r>
            <a:rPr lang="en-US" sz="3600" b="1" kern="10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  <a:latin typeface="Arial Black"/>
            </a:rPr>
            <a:t> harmaat kentät</a:t>
          </a:r>
          <a:endParaRPr lang="en-US" sz="3600" b="1" kern="10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  <a:latin typeface="Arial Black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12</xdr:row>
      <xdr:rowOff>45718</xdr:rowOff>
    </xdr:from>
    <xdr:ext cx="8938260" cy="2346962"/>
    <xdr:sp macro="" textlink="">
      <xdr:nvSpPr>
        <xdr:cNvPr id="4" name="Suorakulmio 3"/>
        <xdr:cNvSpPr/>
      </xdr:nvSpPr>
      <xdr:spPr>
        <a:xfrm>
          <a:off x="358140" y="3962398"/>
          <a:ext cx="8938260" cy="234696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i-FI" sz="24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Tämä työkalu antaa</a:t>
          </a:r>
          <a:r>
            <a:rPr lang="fi-FI" sz="24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 vastauksia perustuen niihin hyväksyttävien riskien rajoihin, jotka työkaluun on syötetty. Jos rajoiksi annetaan liian sallivat raja-arvot, työkalu voi antaa hyväksyttäviä riskiarvoja tilanteissa, joissa riski ei ole hyväksyttävä. </a:t>
          </a:r>
        </a:p>
        <a:p>
          <a:pPr algn="ctr"/>
          <a:r>
            <a:rPr lang="fi-FI" sz="24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solidFill>
                <a:srgbClr val="FF0000"/>
              </a:solidFill>
              <a:effectLst/>
            </a:rPr>
            <a:t>Työkalun oikeanlaisesta käytöstä sekä hyväksyttävien riskien raja-arvojen oikeellisuudesta on vastuussa työkalun käyttäjä!</a:t>
          </a:r>
          <a:endParaRPr lang="fi-FI" sz="24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solidFill>
              <a:srgbClr val="FF0000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topLeftCell="A20" zoomScale="50" zoomScaleNormal="50" workbookViewId="0">
      <selection activeCell="F28" sqref="F28"/>
    </sheetView>
  </sheetViews>
  <sheetFormatPr defaultColWidth="11.6328125" defaultRowHeight="33" customHeight="1" x14ac:dyDescent="0.25"/>
  <cols>
    <col min="1" max="1" width="3.453125" style="20" customWidth="1"/>
    <col min="2" max="2" width="23.90625" customWidth="1"/>
    <col min="3" max="3" width="28.6328125" customWidth="1"/>
    <col min="4" max="4" width="19.08984375" customWidth="1"/>
    <col min="5" max="5" width="29.90625" customWidth="1"/>
    <col min="6" max="6" width="30.6328125" customWidth="1"/>
    <col min="8" max="8" width="25.6328125" customWidth="1"/>
    <col min="16" max="16" width="13" bestFit="1" customWidth="1"/>
  </cols>
  <sheetData>
    <row r="1" spans="1:6" ht="33" customHeight="1" thickBot="1" x14ac:dyDescent="0.3">
      <c r="A1" s="99" t="s">
        <v>8</v>
      </c>
      <c r="B1" s="100"/>
      <c r="C1" s="100"/>
      <c r="D1" s="100"/>
      <c r="E1" s="100"/>
      <c r="F1" s="101"/>
    </row>
    <row r="2" spans="1:6" ht="33" customHeight="1" x14ac:dyDescent="0.25">
      <c r="A2" s="21">
        <v>1</v>
      </c>
      <c r="B2" s="30" t="s">
        <v>0</v>
      </c>
      <c r="C2" s="102" t="s">
        <v>21</v>
      </c>
      <c r="D2" s="103"/>
      <c r="E2" s="103"/>
      <c r="F2" s="104"/>
    </row>
    <row r="3" spans="1:6" ht="33" customHeight="1" x14ac:dyDescent="0.25">
      <c r="A3" s="22">
        <v>2</v>
      </c>
      <c r="B3" s="35" t="s">
        <v>1</v>
      </c>
      <c r="C3" s="96"/>
      <c r="D3" s="97"/>
      <c r="E3" s="97"/>
      <c r="F3" s="98"/>
    </row>
    <row r="4" spans="1:6" ht="33" customHeight="1" x14ac:dyDescent="0.25">
      <c r="A4" s="23"/>
      <c r="B4" s="31" t="s">
        <v>2</v>
      </c>
      <c r="C4" s="105" t="s">
        <v>19</v>
      </c>
      <c r="D4" s="106"/>
      <c r="E4" s="106"/>
      <c r="F4" s="107"/>
    </row>
    <row r="5" spans="1:6" ht="33" customHeight="1" x14ac:dyDescent="0.25">
      <c r="A5" s="23"/>
      <c r="B5" s="31" t="s">
        <v>3</v>
      </c>
      <c r="C5" s="105" t="s">
        <v>20</v>
      </c>
      <c r="D5" s="108"/>
      <c r="E5" s="108"/>
      <c r="F5" s="109"/>
    </row>
    <row r="6" spans="1:6" ht="33" customHeight="1" x14ac:dyDescent="0.3">
      <c r="A6" s="23"/>
      <c r="B6" s="31" t="s">
        <v>4</v>
      </c>
      <c r="C6" s="93"/>
      <c r="D6" s="94"/>
      <c r="E6" s="94"/>
      <c r="F6" s="95"/>
    </row>
    <row r="7" spans="1:6" ht="33" customHeight="1" x14ac:dyDescent="0.3">
      <c r="A7" s="23"/>
      <c r="B7" s="31" t="s">
        <v>5</v>
      </c>
      <c r="C7" s="93"/>
      <c r="D7" s="94"/>
      <c r="E7" s="94"/>
      <c r="F7" s="95"/>
    </row>
    <row r="8" spans="1:6" ht="33" customHeight="1" x14ac:dyDescent="0.3">
      <c r="A8" s="23"/>
      <c r="B8" s="31" t="s">
        <v>6</v>
      </c>
      <c r="C8" s="93"/>
      <c r="D8" s="94"/>
      <c r="E8" s="94"/>
      <c r="F8" s="95"/>
    </row>
    <row r="9" spans="1:6" ht="33" customHeight="1" x14ac:dyDescent="0.3">
      <c r="A9" s="23"/>
      <c r="B9" s="31" t="s">
        <v>7</v>
      </c>
      <c r="C9" s="93"/>
      <c r="D9" s="94"/>
      <c r="E9" s="94"/>
      <c r="F9" s="95"/>
    </row>
    <row r="10" spans="1:6" ht="33" customHeight="1" x14ac:dyDescent="0.25">
      <c r="A10" s="22">
        <v>3</v>
      </c>
      <c r="B10" s="91" t="s">
        <v>9</v>
      </c>
      <c r="C10" s="92"/>
      <c r="D10" s="92"/>
      <c r="E10" s="92"/>
      <c r="F10" s="79"/>
    </row>
    <row r="11" spans="1:6" ht="33" customHeight="1" x14ac:dyDescent="0.25">
      <c r="A11" s="24"/>
      <c r="B11" s="15" t="s">
        <v>13</v>
      </c>
      <c r="C11" s="13"/>
      <c r="D11" s="15" t="s">
        <v>14</v>
      </c>
      <c r="F11" s="36" t="s">
        <v>15</v>
      </c>
    </row>
    <row r="12" spans="1:6" ht="131.25" customHeight="1" x14ac:dyDescent="0.25">
      <c r="A12" s="25"/>
      <c r="B12" s="37" t="s">
        <v>18</v>
      </c>
      <c r="C12" s="13"/>
      <c r="D12" s="37" t="s">
        <v>17</v>
      </c>
      <c r="F12" s="37" t="s">
        <v>16</v>
      </c>
    </row>
    <row r="13" spans="1:6" ht="33" customHeight="1" x14ac:dyDescent="0.25">
      <c r="A13" s="77"/>
      <c r="B13" s="78"/>
      <c r="C13" s="78"/>
      <c r="D13" s="78"/>
      <c r="E13" s="78"/>
      <c r="F13" s="79"/>
    </row>
    <row r="14" spans="1:6" ht="33" customHeight="1" x14ac:dyDescent="0.25">
      <c r="A14" s="80"/>
      <c r="B14" s="81"/>
      <c r="C14" s="81"/>
      <c r="D14" s="81"/>
      <c r="E14" s="81"/>
      <c r="F14" s="82"/>
    </row>
    <row r="15" spans="1:6" ht="33" customHeight="1" x14ac:dyDescent="0.25">
      <c r="A15" s="80"/>
      <c r="B15" s="81"/>
      <c r="C15" s="81"/>
      <c r="D15" s="81"/>
      <c r="E15" s="81"/>
      <c r="F15" s="82"/>
    </row>
    <row r="16" spans="1:6" ht="33" customHeight="1" x14ac:dyDescent="0.25">
      <c r="A16" s="80"/>
      <c r="B16" s="81"/>
      <c r="C16" s="81"/>
      <c r="D16" s="81"/>
      <c r="E16" s="81"/>
      <c r="F16" s="82"/>
    </row>
    <row r="17" spans="1:24" ht="33" customHeight="1" x14ac:dyDescent="0.25">
      <c r="A17" s="80"/>
      <c r="B17" s="81"/>
      <c r="C17" s="81"/>
      <c r="D17" s="81"/>
      <c r="E17" s="81"/>
      <c r="F17" s="82"/>
    </row>
    <row r="18" spans="1:24" ht="33" customHeight="1" x14ac:dyDescent="0.25">
      <c r="A18" s="80"/>
      <c r="B18" s="81"/>
      <c r="C18" s="81"/>
      <c r="D18" s="81"/>
      <c r="E18" s="81"/>
      <c r="F18" s="82"/>
    </row>
    <row r="19" spans="1:24" ht="33" customHeight="1" x14ac:dyDescent="0.25">
      <c r="A19" s="80"/>
      <c r="B19" s="81"/>
      <c r="C19" s="81"/>
      <c r="D19" s="81"/>
      <c r="E19" s="81"/>
      <c r="F19" s="82"/>
    </row>
    <row r="20" spans="1:24" ht="33" customHeight="1" x14ac:dyDescent="0.25">
      <c r="A20" s="80"/>
      <c r="B20" s="81"/>
      <c r="C20" s="81"/>
      <c r="D20" s="81"/>
      <c r="E20" s="81"/>
      <c r="F20" s="82"/>
    </row>
    <row r="21" spans="1:24" ht="10.5" customHeight="1" x14ac:dyDescent="0.25">
      <c r="A21" s="83"/>
      <c r="B21" s="84"/>
      <c r="C21" s="84"/>
      <c r="D21" s="84"/>
      <c r="E21" s="84"/>
      <c r="F21" s="85"/>
    </row>
    <row r="22" spans="1:24" ht="33" customHeight="1" x14ac:dyDescent="0.25">
      <c r="A22" s="22">
        <v>4</v>
      </c>
      <c r="B22" s="14" t="s">
        <v>10</v>
      </c>
      <c r="C22" s="15"/>
      <c r="D22" s="13"/>
      <c r="E22" s="13"/>
      <c r="F22" s="26"/>
    </row>
    <row r="23" spans="1:24" ht="33" customHeight="1" x14ac:dyDescent="0.25">
      <c r="A23" s="22"/>
      <c r="B23" s="13"/>
      <c r="C23" s="40" t="s">
        <v>39</v>
      </c>
      <c r="D23" s="13"/>
      <c r="E23" s="40" t="s">
        <v>40</v>
      </c>
      <c r="F23" s="26"/>
    </row>
    <row r="24" spans="1:24" ht="180.75" customHeight="1" x14ac:dyDescent="0.25">
      <c r="A24" s="22"/>
      <c r="B24" s="27"/>
      <c r="C24" s="41" t="s">
        <v>41</v>
      </c>
      <c r="D24" s="13"/>
      <c r="E24" s="41" t="s">
        <v>41</v>
      </c>
      <c r="F24" s="26"/>
    </row>
    <row r="25" spans="1:24" ht="33" customHeight="1" x14ac:dyDescent="0.25">
      <c r="A25" s="22">
        <v>5</v>
      </c>
      <c r="B25" s="14" t="s">
        <v>11</v>
      </c>
      <c r="C25" s="13"/>
      <c r="D25" s="13"/>
      <c r="E25" s="13"/>
      <c r="F25" s="26"/>
    </row>
    <row r="26" spans="1:24" s="2" customFormat="1" ht="54" customHeight="1" x14ac:dyDescent="0.4">
      <c r="A26" s="28"/>
      <c r="B26" s="42" t="s">
        <v>22</v>
      </c>
      <c r="C26" s="42" t="s">
        <v>23</v>
      </c>
      <c r="D26" s="33"/>
      <c r="E26" s="42" t="s">
        <v>24</v>
      </c>
      <c r="F26" s="43" t="s">
        <v>54</v>
      </c>
      <c r="P26" s="110"/>
      <c r="X26" s="62"/>
    </row>
    <row r="27" spans="1:24" s="2" customFormat="1" ht="33" customHeight="1" x14ac:dyDescent="0.4">
      <c r="A27" s="28"/>
      <c r="B27" s="38" t="s">
        <v>25</v>
      </c>
      <c r="C27" s="38" t="s">
        <v>28</v>
      </c>
      <c r="D27" s="33"/>
      <c r="E27" s="38" t="s">
        <v>28</v>
      </c>
      <c r="F27" s="59">
        <v>10000</v>
      </c>
      <c r="H27" s="60">
        <f>CEILING((LOG(F27/LISTS!M5,10)),1)</f>
        <v>0</v>
      </c>
      <c r="P27" s="111"/>
      <c r="X27" s="62"/>
    </row>
    <row r="28" spans="1:24" ht="33" customHeight="1" x14ac:dyDescent="0.4">
      <c r="A28" s="23"/>
      <c r="B28" s="34">
        <f>VLOOKUP(B27, LISTS!B3:C10, 2, FALSE)</f>
        <v>1</v>
      </c>
      <c r="C28" s="34">
        <f>VLOOKUP(C27,LISTS!E3:F10, 2, FALSE)</f>
        <v>1E-3</v>
      </c>
      <c r="D28" s="34"/>
      <c r="E28" s="34">
        <f>VLOOKUP(E27,LISTS!H3:I10, 2, FALSE)</f>
        <v>1E-3</v>
      </c>
      <c r="F28" s="75">
        <f>CEILING((LOG(F27/LISTS!M5,10)),1)</f>
        <v>0</v>
      </c>
      <c r="J28" s="70" t="s">
        <v>57</v>
      </c>
      <c r="P28" s="111"/>
      <c r="X28" s="62"/>
    </row>
    <row r="29" spans="1:24" ht="33" customHeight="1" x14ac:dyDescent="0.4">
      <c r="A29" s="23"/>
      <c r="B29" s="17"/>
      <c r="C29" s="17"/>
      <c r="D29" s="64" t="s">
        <v>52</v>
      </c>
      <c r="E29" s="65" t="s">
        <v>53</v>
      </c>
      <c r="F29" s="67">
        <f>1/(POWER(10,(5+F28)))</f>
        <v>1.0000000000000001E-5</v>
      </c>
      <c r="H29" s="46" t="s">
        <v>35</v>
      </c>
      <c r="J29" s="70" t="s">
        <v>58</v>
      </c>
      <c r="P29" s="111"/>
      <c r="X29" s="62"/>
    </row>
    <row r="30" spans="1:24" ht="33" customHeight="1" thickBot="1" x14ac:dyDescent="0.45">
      <c r="A30" s="23"/>
      <c r="B30" s="18"/>
      <c r="C30" s="32"/>
      <c r="D30" s="63">
        <f>B28*C28</f>
        <v>1E-3</v>
      </c>
      <c r="E30" s="66">
        <f>D30*E28</f>
        <v>9.9999999999999995E-7</v>
      </c>
      <c r="F30" s="68">
        <f>E30/F29</f>
        <v>9.9999999999999992E-2</v>
      </c>
      <c r="H30" s="47" t="s">
        <v>55</v>
      </c>
      <c r="J30" s="70" t="s">
        <v>59</v>
      </c>
      <c r="P30" s="111"/>
      <c r="X30" s="61"/>
    </row>
    <row r="31" spans="1:24" ht="33" customHeight="1" thickBot="1" x14ac:dyDescent="0.3">
      <c r="A31" s="22">
        <v>6</v>
      </c>
      <c r="B31" s="14" t="s">
        <v>12</v>
      </c>
      <c r="C31" s="72"/>
      <c r="D31" s="72"/>
      <c r="E31" s="72"/>
      <c r="F31" s="69">
        <f>IF(F30&lt;0.01, 0.01, IF(F30&gt;100, 100,F30))</f>
        <v>9.9999999999999992E-2</v>
      </c>
      <c r="H31" s="48" t="s">
        <v>36</v>
      </c>
      <c r="J31" s="70" t="s">
        <v>60</v>
      </c>
      <c r="X31" s="62"/>
    </row>
    <row r="32" spans="1:24" ht="44.4" customHeight="1" thickBot="1" x14ac:dyDescent="0.3">
      <c r="A32" s="24"/>
      <c r="B32" s="71" t="s">
        <v>51</v>
      </c>
      <c r="C32" s="73" t="str">
        <f>VLOOKUP(F31,LISTS!O3:P7,2,TRUE)</f>
        <v>Hyväksyttävä taso - ei toimenpiteitä</v>
      </c>
      <c r="D32" s="89">
        <f>F31</f>
        <v>9.9999999999999992E-2</v>
      </c>
      <c r="E32" s="90"/>
      <c r="F32" s="74"/>
      <c r="H32" s="49" t="s">
        <v>37</v>
      </c>
    </row>
    <row r="33" spans="1:8" ht="36.65" customHeight="1" thickBot="1" x14ac:dyDescent="0.3">
      <c r="A33" s="29"/>
      <c r="B33" s="45" t="s">
        <v>50</v>
      </c>
      <c r="C33" s="86" t="s">
        <v>49</v>
      </c>
      <c r="D33" s="87"/>
      <c r="E33" s="87"/>
      <c r="F33" s="88"/>
      <c r="H33" s="50" t="s">
        <v>38</v>
      </c>
    </row>
    <row r="34" spans="1:8" ht="33" customHeight="1" x14ac:dyDescent="0.25">
      <c r="A34" s="19"/>
      <c r="B34" s="16"/>
    </row>
  </sheetData>
  <mergeCells count="13">
    <mergeCell ref="C3:F3"/>
    <mergeCell ref="A1:F1"/>
    <mergeCell ref="C2:F2"/>
    <mergeCell ref="C4:F4"/>
    <mergeCell ref="C6:F6"/>
    <mergeCell ref="C5:F5"/>
    <mergeCell ref="A13:F21"/>
    <mergeCell ref="C33:F33"/>
    <mergeCell ref="D32:E32"/>
    <mergeCell ref="B10:F10"/>
    <mergeCell ref="C7:F7"/>
    <mergeCell ref="C8:F8"/>
    <mergeCell ref="C9:F9"/>
  </mergeCells>
  <phoneticPr fontId="0" type="noConversion"/>
  <conditionalFormatting sqref="C32">
    <cfRule type="cellIs" dxfId="6" priority="3" stopIfTrue="1" operator="equal">
      <formula>"Stop"</formula>
    </cfRule>
    <cfRule type="cellIs" dxfId="5" priority="4" stopIfTrue="1" operator="equal">
      <formula>"Improve"</formula>
    </cfRule>
  </conditionalFormatting>
  <conditionalFormatting sqref="D32:E32">
    <cfRule type="cellIs" dxfId="4" priority="5" stopIfTrue="1" operator="equal">
      <formula>0.01</formula>
    </cfRule>
    <cfRule type="cellIs" dxfId="3" priority="6" stopIfTrue="1" operator="equal">
      <formula>0.1</formula>
    </cfRule>
    <cfRule type="cellIs" dxfId="2" priority="7" stopIfTrue="1" operator="equal">
      <formula>1</formula>
    </cfRule>
    <cfRule type="cellIs" dxfId="1" priority="2" operator="equal">
      <formula>10</formula>
    </cfRule>
    <cfRule type="cellIs" dxfId="0" priority="1" operator="equal">
      <formula>100</formula>
    </cfRule>
  </conditionalFormatting>
  <dataValidations count="3">
    <dataValidation type="list" allowBlank="1" showInputMessage="1" showErrorMessage="1" sqref="B27">
      <formula1>Freq</formula1>
    </dataValidation>
    <dataValidation type="list" allowBlank="1" showInputMessage="1" showErrorMessage="1" sqref="C27">
      <formula1>Avoid</formula1>
    </dataValidation>
    <dataValidation type="list" allowBlank="1" showInputMessage="1" showErrorMessage="1" sqref="E27">
      <formula1>Recover</formula1>
    </dataValidation>
  </dataValidations>
  <pageMargins left="0.75" right="0.75" top="1" bottom="1" header="0.5" footer="0.5"/>
  <pageSetup paperSize="9" scale="6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zoomScale="80" zoomScaleNormal="80" workbookViewId="0">
      <selection activeCell="O13" sqref="O13"/>
    </sheetView>
  </sheetViews>
  <sheetFormatPr defaultColWidth="18" defaultRowHeight="24.75" customHeight="1" x14ac:dyDescent="0.25"/>
  <cols>
    <col min="1" max="1" width="2.453125" customWidth="1"/>
    <col min="2" max="2" width="24.6328125" customWidth="1"/>
    <col min="3" max="3" width="9.08984375" style="3" customWidth="1"/>
    <col min="4" max="4" width="2.453125" customWidth="1"/>
    <col min="5" max="5" width="18.90625" customWidth="1"/>
    <col min="6" max="6" width="7.453125" style="3" customWidth="1"/>
    <col min="7" max="7" width="2" style="3" customWidth="1"/>
    <col min="8" max="8" width="20.6328125" customWidth="1"/>
    <col min="9" max="9" width="9.54296875" customWidth="1"/>
    <col min="10" max="10" width="2.08984375" customWidth="1"/>
    <col min="11" max="11" width="15.36328125" customWidth="1"/>
    <col min="12" max="12" width="12.08984375" customWidth="1"/>
    <col min="13" max="13" width="16.90625" customWidth="1"/>
    <col min="14" max="14" width="1.90625" customWidth="1"/>
    <col min="15" max="15" width="17.90625" customWidth="1"/>
    <col min="16" max="16" width="29" customWidth="1"/>
    <col min="17" max="17" width="1.90625" customWidth="1"/>
  </cols>
  <sheetData>
    <row r="1" spans="1:20" ht="11.25" customHeight="1" x14ac:dyDescent="0.3">
      <c r="A1" s="8"/>
      <c r="B1" s="8"/>
      <c r="C1" s="10"/>
      <c r="D1" s="8"/>
      <c r="E1" s="8"/>
      <c r="F1" s="10"/>
      <c r="G1" s="10"/>
      <c r="H1" s="8"/>
      <c r="I1" s="8"/>
      <c r="J1" s="8"/>
      <c r="K1" s="8"/>
      <c r="L1" s="8"/>
      <c r="M1" s="8"/>
      <c r="N1" s="8"/>
      <c r="O1" s="8"/>
      <c r="P1" s="8"/>
      <c r="Q1" s="7"/>
    </row>
    <row r="2" spans="1:20" s="1" customFormat="1" ht="66" customHeight="1" x14ac:dyDescent="0.3">
      <c r="A2" s="9"/>
      <c r="B2" s="5" t="s">
        <v>22</v>
      </c>
      <c r="C2" s="6"/>
      <c r="D2" s="7"/>
      <c r="E2" s="5" t="s">
        <v>23</v>
      </c>
      <c r="F2" s="6"/>
      <c r="G2" s="11"/>
      <c r="H2" s="5" t="s">
        <v>24</v>
      </c>
      <c r="I2" s="5"/>
      <c r="J2" s="7"/>
      <c r="K2" s="5" t="s">
        <v>33</v>
      </c>
      <c r="L2" s="5" t="s">
        <v>62</v>
      </c>
      <c r="M2" s="5" t="s">
        <v>34</v>
      </c>
      <c r="N2" s="9"/>
      <c r="O2" s="5" t="s">
        <v>61</v>
      </c>
      <c r="P2" s="5" t="s">
        <v>63</v>
      </c>
      <c r="Q2" s="7"/>
      <c r="S2" s="5"/>
      <c r="T2" s="5"/>
    </row>
    <row r="3" spans="1:20" ht="24.75" customHeight="1" x14ac:dyDescent="0.3">
      <c r="A3" s="8"/>
      <c r="B3" s="39" t="s">
        <v>25</v>
      </c>
      <c r="C3" s="4">
        <v>1</v>
      </c>
      <c r="D3" s="8"/>
      <c r="E3" s="39" t="s">
        <v>25</v>
      </c>
      <c r="F3" s="4">
        <v>1</v>
      </c>
      <c r="G3" s="12"/>
      <c r="H3" s="39" t="s">
        <v>25</v>
      </c>
      <c r="I3" s="4">
        <v>1</v>
      </c>
      <c r="J3" s="12"/>
      <c r="K3" s="39" t="s">
        <v>56</v>
      </c>
      <c r="L3" s="4">
        <v>9.9999999999999995E-8</v>
      </c>
      <c r="M3" s="62">
        <v>2000000</v>
      </c>
      <c r="N3" s="8"/>
      <c r="O3" s="3">
        <v>0.01</v>
      </c>
      <c r="P3" s="51" t="s">
        <v>38</v>
      </c>
      <c r="Q3" s="7"/>
      <c r="R3" s="39"/>
      <c r="S3" s="44"/>
      <c r="T3" s="39"/>
    </row>
    <row r="4" spans="1:20" ht="24.75" customHeight="1" x14ac:dyDescent="0.3">
      <c r="A4" s="8"/>
      <c r="B4" s="39" t="s">
        <v>42</v>
      </c>
      <c r="C4" s="4">
        <v>0.1</v>
      </c>
      <c r="D4" s="8"/>
      <c r="E4" s="39" t="s">
        <v>26</v>
      </c>
      <c r="F4" s="4">
        <v>0.1</v>
      </c>
      <c r="G4" s="12"/>
      <c r="H4" s="39" t="s">
        <v>26</v>
      </c>
      <c r="I4" s="4">
        <v>0.1</v>
      </c>
      <c r="J4" s="12"/>
      <c r="K4" s="39">
        <v>20</v>
      </c>
      <c r="L4" s="4">
        <v>9.9999999999999995E-7</v>
      </c>
      <c r="M4" s="62">
        <v>200000</v>
      </c>
      <c r="N4" s="8"/>
      <c r="O4" s="3">
        <v>0.1</v>
      </c>
      <c r="P4" s="52" t="s">
        <v>37</v>
      </c>
      <c r="Q4" s="7"/>
      <c r="R4" s="39"/>
      <c r="S4" s="44"/>
      <c r="T4" s="39"/>
    </row>
    <row r="5" spans="1:20" ht="24.75" customHeight="1" thickBot="1" x14ac:dyDescent="0.35">
      <c r="A5" s="8"/>
      <c r="B5" s="39" t="s">
        <v>43</v>
      </c>
      <c r="C5" s="4">
        <v>0.01</v>
      </c>
      <c r="D5" s="8"/>
      <c r="E5" s="39" t="s">
        <v>27</v>
      </c>
      <c r="F5" s="4">
        <v>0.01</v>
      </c>
      <c r="G5" s="12"/>
      <c r="H5" s="39" t="s">
        <v>27</v>
      </c>
      <c r="I5" s="4">
        <v>0.01</v>
      </c>
      <c r="J5" s="12"/>
      <c r="K5" s="39">
        <v>2</v>
      </c>
      <c r="L5" s="76">
        <v>1.0000000000000001E-5</v>
      </c>
      <c r="M5" s="62">
        <v>20000</v>
      </c>
      <c r="N5" s="8"/>
      <c r="O5" s="3">
        <v>1</v>
      </c>
      <c r="P5" s="53" t="s">
        <v>36</v>
      </c>
      <c r="Q5" s="7"/>
      <c r="R5" s="39"/>
      <c r="S5" s="44"/>
      <c r="T5" s="39"/>
    </row>
    <row r="6" spans="1:20" ht="24.75" customHeight="1" thickTop="1" x14ac:dyDescent="0.3">
      <c r="A6" s="8"/>
      <c r="B6" s="39" t="s">
        <v>44</v>
      </c>
      <c r="C6" s="4">
        <v>1E-3</v>
      </c>
      <c r="D6" s="8"/>
      <c r="E6" s="39" t="s">
        <v>28</v>
      </c>
      <c r="F6" s="4">
        <v>1E-3</v>
      </c>
      <c r="G6" s="12"/>
      <c r="H6" s="39" t="s">
        <v>28</v>
      </c>
      <c r="I6" s="4">
        <v>1E-3</v>
      </c>
      <c r="J6" s="12"/>
      <c r="K6" s="39"/>
      <c r="L6" s="76">
        <v>1E-4</v>
      </c>
      <c r="M6" s="62">
        <v>2000</v>
      </c>
      <c r="N6" s="8"/>
      <c r="O6" s="3">
        <v>10</v>
      </c>
      <c r="P6" s="54" t="s">
        <v>55</v>
      </c>
      <c r="Q6" s="7"/>
      <c r="R6" s="39"/>
      <c r="S6" s="44"/>
      <c r="T6" s="39"/>
    </row>
    <row r="7" spans="1:20" ht="24.75" customHeight="1" x14ac:dyDescent="0.3">
      <c r="A7" s="8"/>
      <c r="B7" s="39" t="s">
        <v>45</v>
      </c>
      <c r="C7" s="4">
        <v>1E-4</v>
      </c>
      <c r="D7" s="8"/>
      <c r="E7" s="39" t="s">
        <v>29</v>
      </c>
      <c r="F7" s="4">
        <v>1E-4</v>
      </c>
      <c r="G7" s="12"/>
      <c r="H7" s="39" t="s">
        <v>29</v>
      </c>
      <c r="I7" s="4">
        <v>1E-4</v>
      </c>
      <c r="J7" s="12"/>
      <c r="L7" s="4">
        <v>1E-3</v>
      </c>
      <c r="M7" s="62">
        <v>200</v>
      </c>
      <c r="N7" s="8"/>
      <c r="O7" s="3">
        <v>100</v>
      </c>
      <c r="P7" s="55" t="s">
        <v>35</v>
      </c>
      <c r="Q7" s="7"/>
    </row>
    <row r="8" spans="1:20" ht="24.75" customHeight="1" x14ac:dyDescent="0.3">
      <c r="A8" s="8"/>
      <c r="B8" s="39" t="s">
        <v>46</v>
      </c>
      <c r="C8" s="4">
        <v>1.0000000000000001E-5</v>
      </c>
      <c r="D8" s="8"/>
      <c r="E8" s="39" t="s">
        <v>30</v>
      </c>
      <c r="F8" s="4">
        <v>1.0000000000000001E-5</v>
      </c>
      <c r="G8" s="12"/>
      <c r="H8" s="39" t="s">
        <v>30</v>
      </c>
      <c r="I8" s="4">
        <v>1.0000000000000001E-5</v>
      </c>
      <c r="J8" s="12"/>
      <c r="L8" s="4">
        <v>0.01</v>
      </c>
      <c r="M8" s="62">
        <v>20</v>
      </c>
      <c r="N8" s="8"/>
      <c r="Q8" s="7"/>
    </row>
    <row r="9" spans="1:20" ht="24.75" customHeight="1" x14ac:dyDescent="0.3">
      <c r="A9" s="8"/>
      <c r="B9" s="39" t="s">
        <v>47</v>
      </c>
      <c r="C9" s="4">
        <v>9.9999999999999995E-7</v>
      </c>
      <c r="D9" s="8"/>
      <c r="E9" s="39" t="s">
        <v>31</v>
      </c>
      <c r="F9" s="4">
        <v>9.9999999999999995E-7</v>
      </c>
      <c r="G9" s="12"/>
      <c r="H9" s="39" t="s">
        <v>31</v>
      </c>
      <c r="I9" s="4">
        <v>9.9999999999999995E-7</v>
      </c>
      <c r="J9" s="12"/>
      <c r="L9" s="4"/>
      <c r="M9" s="44"/>
      <c r="N9" s="8"/>
      <c r="Q9" s="7"/>
    </row>
    <row r="10" spans="1:20" ht="24.75" customHeight="1" x14ac:dyDescent="0.3">
      <c r="A10" s="8"/>
      <c r="B10" s="39" t="s">
        <v>48</v>
      </c>
      <c r="C10" s="4">
        <v>9.9999999999999995E-8</v>
      </c>
      <c r="D10" s="8"/>
      <c r="E10" s="39" t="s">
        <v>32</v>
      </c>
      <c r="F10" s="4">
        <v>9.9999999999999995E-8</v>
      </c>
      <c r="G10" s="12"/>
      <c r="H10" s="39" t="s">
        <v>32</v>
      </c>
      <c r="I10" s="4">
        <v>9.9999999999999995E-8</v>
      </c>
      <c r="J10" s="12"/>
      <c r="N10" s="8"/>
      <c r="Q10" s="7"/>
    </row>
    <row r="11" spans="1:20" ht="10.5" customHeight="1" x14ac:dyDescent="0.3">
      <c r="A11" s="8"/>
      <c r="B11" s="8"/>
      <c r="C11" s="10"/>
      <c r="D11" s="8"/>
      <c r="E11" s="8"/>
      <c r="F11" s="10"/>
      <c r="G11" s="10"/>
      <c r="H11" s="8"/>
      <c r="I11" s="8"/>
      <c r="J11" s="8"/>
      <c r="K11" s="8"/>
      <c r="L11" s="8"/>
      <c r="M11" s="8"/>
      <c r="N11" s="8"/>
      <c r="O11" s="8"/>
      <c r="P11" s="8"/>
      <c r="Q11" s="7"/>
    </row>
    <row r="13" spans="1:20" ht="49.25" customHeight="1" x14ac:dyDescent="0.25"/>
    <row r="15" spans="1:20" ht="24.75" customHeight="1" x14ac:dyDescent="0.25">
      <c r="O15" s="3"/>
      <c r="P15" s="3"/>
    </row>
    <row r="16" spans="1:20" ht="24.75" customHeight="1" x14ac:dyDescent="0.25">
      <c r="O16" s="3">
        <v>100</v>
      </c>
      <c r="P16" s="57" t="s">
        <v>35</v>
      </c>
    </row>
    <row r="17" spans="8:16" ht="24.75" customHeight="1" thickBot="1" x14ac:dyDescent="0.3">
      <c r="H17" s="3"/>
      <c r="O17" s="3">
        <v>10</v>
      </c>
      <c r="P17" s="56" t="s">
        <v>55</v>
      </c>
    </row>
    <row r="18" spans="8:16" ht="24.75" customHeight="1" thickTop="1" x14ac:dyDescent="0.25">
      <c r="O18" s="3">
        <v>1</v>
      </c>
      <c r="P18" s="58" t="s">
        <v>36</v>
      </c>
    </row>
    <row r="19" spans="8:16" ht="24.75" customHeight="1" x14ac:dyDescent="0.25">
      <c r="O19" s="3">
        <v>0.1</v>
      </c>
      <c r="P19" s="52" t="s">
        <v>37</v>
      </c>
    </row>
    <row r="20" spans="8:16" ht="24.75" customHeight="1" x14ac:dyDescent="0.25">
      <c r="O20" s="3">
        <v>0.01</v>
      </c>
      <c r="P20" s="51" t="s">
        <v>38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UUSI</vt:lpstr>
      <vt:lpstr>LISTS</vt:lpstr>
      <vt:lpstr>Acctype</vt:lpstr>
      <vt:lpstr>Avoid</vt:lpstr>
      <vt:lpstr>Freq</vt:lpstr>
      <vt:lpstr>UUSI!Print_Area</vt:lpstr>
      <vt:lpstr>Recover</vt:lpstr>
    </vt:vector>
  </TitlesOfParts>
  <Company>European Aeronautic Defense and Space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nisula</dc:creator>
  <cp:lastModifiedBy>Jari</cp:lastModifiedBy>
  <cp:lastPrinted>2009-04-04T16:10:34Z</cp:lastPrinted>
  <dcterms:created xsi:type="dcterms:W3CDTF">2008-12-12T22:16:29Z</dcterms:created>
  <dcterms:modified xsi:type="dcterms:W3CDTF">2015-03-21T05:43:43Z</dcterms:modified>
</cp:coreProperties>
</file>